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" yWindow="540" windowWidth="14595" windowHeight="8295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E4461607_FFAA_4647_91BD_AD4736789BA6_.wvu.Cols" localSheetId="0" hidden="1">'f2'!$M:$P</definedName>
    <definedName name="Z_E4461607_FFAA_4647_91BD_AD4736789BA6_.wvu.Cols" localSheetId="1" hidden="1">'f2 (2)'!$M:$P</definedName>
    <definedName name="Z_E4461607_FFAA_4647_91BD_AD4736789BA6_.wvu.Cols" localSheetId="2" hidden="1">'f2 (3)'!$M:$P</definedName>
    <definedName name="Z_E4461607_FFAA_4647_91BD_AD4736789BA6_.wvu.PrintTitles" localSheetId="0" hidden="1">'f2'!$19:$25</definedName>
    <definedName name="Z_E4461607_FFAA_4647_91BD_AD4736789BA6_.wvu.PrintTitles" localSheetId="1" hidden="1">'f2 (2)'!$19:$25</definedName>
    <definedName name="Z_E4461607_FFAA_4647_91BD_AD4736789BA6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<sst xmlns="http://schemas.openxmlformats.org/spreadsheetml/2006/main" count="1039" uniqueCount="189">
  <si>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</si>
  <si>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</si>
  <si>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</si>
  <si>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</si>
  <si>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</si>
  <si>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</si>
  <si>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</si>
  <si>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</si>
  <si>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</si>
  <si>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</si>
  <si>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</si>
  <si>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</si>
  <si>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</si>
  <si>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</si>
  <si>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</si>
  <si>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</si>
  <si>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</si>
  <si>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</si>
  <si>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</si>
  <si>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</si>
  <si>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</si>
  <si>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</si>
  <si>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</si>
  <si>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</si>
  <si>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</si>
  <si>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</si>
  <si>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</si>
  <si>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</si>
  <si>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</si>
  <si>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</si>
  <si>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</si>
  <si>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</si>
  <si>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</si>
  <si>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</si>
  <si>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</si>
  <si>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</si>
  <si>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</si>
  <si>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</si>
  <si>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</si>
  <si>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</si>
  <si>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</si>
  <si>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</si>
  <si>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</si>
  <si>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</si>
  <si>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</si>
  <si>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</si>
  <si>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</si>
  <si>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</si>
  <si>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</si>
  <si>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</si>
  <si>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</si>
  <si>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</si>
  <si>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</si>
  <si>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</si>
  <si>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</si>
  <si>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</si>
  <si>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</si>
  <si>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</si>
  <si>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</si>
  <si>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</si>
  <si>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</si>
  <si>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</si>
  <si>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</si>
  <si>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</si>
  <si>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</si>
  <si>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</si>
  <si>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</si>
  <si>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</si>
  <si>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</si>
  <si>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</si>
  <si>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</si>
  <si>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</si>
  <si>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</si>
  <si>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</si>
  <si>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</si>
  <si>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</si>
  <si>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</si>
  <si>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</si>
  <si>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</si>
  <si>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</si>
  <si>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</si>
  <si>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</si>
  <si>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</si>
  <si>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</si>
  <si>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</si>
  <si>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</si>
  <si>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</si>
  <si>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</si>
  <si>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</si>
  <si>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</si>
  <si>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</si>
  <si>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</si>
  <si>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</si>
  <si>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</si>
  <si>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</si>
  <si>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</si>
  <si>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</si>
  <si>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</si>
  <si>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</si>
  <si>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</si>
  <si>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</si>
  <si>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</si>
  <si>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</si>
  <si>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</si>
  <si>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</si>
  <si>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</si>
  <si>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</si>
  <si>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</si>
  <si>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</si>
  <si>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</si>
  <si>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</si>
  <si>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</si>
  <si>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</si>
  <si>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</si>
  <si>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</si>
  <si>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</si>
  <si>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</si>
  <si>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</si>
  <si>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</si>
  <si>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</si>
  <si>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</si>
  <si>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</si>
  <si>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</si>
  <si>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</si>
  <si>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</si>
  <si>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</si>
  <si>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</si>
  <si>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</si>
  <si>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</si>
  <si>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</si>
  <si>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</si>
  <si>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</si>
  <si>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</si>
  <si>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</si>
  <si>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</si>
  <si>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</si>
  <si>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</si>
  <si>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</si>
  <si>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</si>
  <si>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</si>
  <si>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</si>
  <si>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</si>
  <si>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</si>
  <si>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</si>
  <si>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</si>
  <si>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</si>
  <si>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</si>
  <si>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</si>
  <si>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</si>
  <si>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</si>
  <si>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</si>
  <si>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</si>
  <si>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</si>
  <si>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</si>
  <si>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</si>
  <si>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</si>
  <si>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</si>
  <si>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</si>
  <si>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</si>
  <si>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</si>
  <si>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</si>
  <si>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</si>
  <si>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</si>
  <si>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</si>
  <si>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</si>
  <si>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</si>
  <si>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</si>
  <si>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</si>
  <si>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</si>
  <si>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</si>
  <si>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</si>
  <si>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</si>
  <si>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</si>
  <si>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</si>
  <si>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</si>
  <si>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</si>
  <si>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</si>
  <si>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</si>
  <si>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</si>
  <si>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</si>
  <si>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</si>
  <si>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</si>
  <si>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KAUNO MIKO PETRAUSKO MUZIKOS MOKYKLA, 190144791, V. KRĖVĖS PR. 54, LT-50401, KAUNAS</t>
  </si>
  <si>
    <r>
      <t xml:space="preserve">(metinė, </t>
    </r>
    <r>
      <rPr>
        <u val="single"/>
        <sz val="8"/>
        <rFont val="Times New Roman Baltic"/>
        <family val="0"/>
      </rPr>
      <t>ketvirtinė</t>
    </r>
    <r>
      <rPr>
        <sz val="8"/>
        <rFont val="Times New Roman Baltic"/>
        <family val="1"/>
      </rPr>
      <t>)</t>
    </r>
  </si>
  <si>
    <t>ILONA ANTANYNIENĖ</t>
  </si>
  <si>
    <t>VYR. BUHALTERĖ</t>
  </si>
  <si>
    <t>SAVIVALDYBĖS FINANSUOJAMŲ ĮSTAIGŲ VEIKLOS PROGRAMA (4)</t>
  </si>
  <si>
    <t>2014 M. BIRŽELIO 30 D.</t>
  </si>
  <si>
    <r>
      <rPr>
        <u val="single"/>
        <sz val="10"/>
        <rFont val="Times New Roman Baltic"/>
        <family val="0"/>
      </rPr>
      <t>2014 07 03</t>
    </r>
    <r>
      <rPr>
        <sz val="10"/>
        <rFont val="Times New Roman Baltic"/>
        <family val="1"/>
      </rPr>
      <t xml:space="preserve">   Nr. </t>
    </r>
    <r>
      <rPr>
        <u val="single"/>
        <sz val="10"/>
        <rFont val="Times New Roman Baltic"/>
        <family val="0"/>
      </rPr>
      <t>B-2</t>
    </r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</si>
</sst>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61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u val="single"/>
      <sz val="8"/>
      <name val="Times New Roman Baltic"/>
      <family val="0"/>
    </font>
    <font>
      <u val="single"/>
      <sz val="10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57" applyFont="1" applyBorder="1" applyAlignment="1">
      <alignment/>
      <protection/>
    </xf>
    <xf numFmtId="172" fontId="3" fillId="0" borderId="0" xfId="58" applyNumberFormat="1" applyFont="1" applyBorder="1" applyAlignment="1" applyProtection="1">
      <alignment horizontal="right" vertical="center"/>
      <protection/>
    </xf>
    <xf numFmtId="172" fontId="5" fillId="0" borderId="0" xfId="58" applyNumberFormat="1" applyFont="1" applyBorder="1" applyAlignment="1" applyProtection="1">
      <alignment horizontal="left" vertical="center" wrapText="1"/>
      <protection/>
    </xf>
    <xf numFmtId="172" fontId="5" fillId="0" borderId="0" xfId="58" applyNumberFormat="1" applyFont="1" applyBorder="1" applyAlignment="1" applyProtection="1">
      <alignment horizontal="left" vertic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 applyAlignment="1">
      <alignment vertical="top"/>
      <protection/>
    </xf>
    <xf numFmtId="0" fontId="6" fillId="0" borderId="0" xfId="57" applyFont="1" applyAlignment="1">
      <alignment vertical="top" wrapText="1"/>
      <protection/>
    </xf>
    <xf numFmtId="0" fontId="16" fillId="0" borderId="0" xfId="57" applyFont="1">
      <alignment/>
      <protection/>
    </xf>
    <xf numFmtId="0" fontId="6" fillId="0" borderId="0" xfId="57" applyFont="1" applyFill="1">
      <alignment/>
      <protection/>
    </xf>
    <xf numFmtId="0" fontId="6" fillId="0" borderId="0" xfId="57" applyFont="1" applyBorder="1" applyAlignment="1">
      <alignment horizontal="center"/>
      <protection/>
    </xf>
    <xf numFmtId="3" fontId="6" fillId="0" borderId="10" xfId="57" applyNumberFormat="1" applyFont="1" applyBorder="1" applyAlignment="1" applyProtection="1">
      <alignment/>
      <protection/>
    </xf>
    <xf numFmtId="1" fontId="6" fillId="0" borderId="10" xfId="57" applyNumberFormat="1" applyFont="1" applyBorder="1" applyAlignment="1" applyProtection="1">
      <alignment/>
      <protection/>
    </xf>
    <xf numFmtId="172" fontId="5" fillId="0" borderId="0" xfId="58" applyNumberFormat="1" applyFont="1" applyBorder="1" applyAlignment="1" applyProtection="1">
      <alignment horizontal="right" vertical="center"/>
      <protection/>
    </xf>
    <xf numFmtId="172" fontId="14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11" xfId="57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57" applyFont="1" applyBorder="1">
      <alignment/>
      <protection/>
    </xf>
    <xf numFmtId="0" fontId="2" fillId="0" borderId="0" xfId="57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57" applyFont="1" applyBorder="1" applyAlignment="1">
      <alignment horizontal="left"/>
      <protection/>
    </xf>
    <xf numFmtId="0" fontId="2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 horizontal="left" vertical="center"/>
      <protection/>
    </xf>
    <xf numFmtId="0" fontId="6" fillId="0" borderId="12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16" fillId="0" borderId="14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horizontal="center" vertical="top" wrapText="1"/>
      <protection/>
    </xf>
    <xf numFmtId="0" fontId="6" fillId="0" borderId="16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horizontal="center" vertical="top" wrapText="1"/>
      <protection/>
    </xf>
    <xf numFmtId="0" fontId="6" fillId="0" borderId="17" xfId="57" applyFont="1" applyBorder="1" applyAlignment="1">
      <alignment horizontal="center" vertical="top" wrapText="1"/>
      <protection/>
    </xf>
    <xf numFmtId="1" fontId="6" fillId="0" borderId="17" xfId="57" applyNumberFormat="1" applyFont="1" applyBorder="1" applyAlignment="1">
      <alignment horizontal="center" vertical="top" wrapText="1"/>
      <protection/>
    </xf>
    <xf numFmtId="0" fontId="6" fillId="0" borderId="16" xfId="57" applyFont="1" applyBorder="1" applyAlignment="1">
      <alignment vertical="top" wrapText="1"/>
      <protection/>
    </xf>
    <xf numFmtId="0" fontId="6" fillId="0" borderId="13" xfId="57" applyFont="1" applyBorder="1" applyAlignment="1">
      <alignment vertical="top" wrapText="1"/>
      <protection/>
    </xf>
    <xf numFmtId="0" fontId="6" fillId="0" borderId="17" xfId="57" applyFont="1" applyFill="1" applyBorder="1" applyAlignment="1">
      <alignment horizontal="center" vertical="top" wrapText="1"/>
      <protection/>
    </xf>
    <xf numFmtId="0" fontId="16" fillId="0" borderId="13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vertical="top" wrapText="1"/>
      <protection/>
    </xf>
    <xf numFmtId="0" fontId="6" fillId="0" borderId="18" xfId="57" applyFont="1" applyFill="1" applyBorder="1" applyAlignment="1">
      <alignment vertical="top" wrapText="1"/>
      <protection/>
    </xf>
    <xf numFmtId="0" fontId="6" fillId="0" borderId="18" xfId="57" applyFont="1" applyBorder="1" applyAlignment="1">
      <alignment vertical="top" wrapText="1"/>
      <protection/>
    </xf>
    <xf numFmtId="0" fontId="16" fillId="0" borderId="10" xfId="57" applyFont="1" applyFill="1" applyBorder="1" applyAlignment="1">
      <alignment vertical="top" wrapText="1"/>
      <protection/>
    </xf>
    <xf numFmtId="0" fontId="6" fillId="0" borderId="19" xfId="57" applyFont="1" applyFill="1" applyBorder="1" applyAlignment="1">
      <alignment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7" xfId="57" applyFont="1" applyBorder="1" applyAlignment="1">
      <alignment vertical="top" wrapText="1"/>
      <protection/>
    </xf>
    <xf numFmtId="0" fontId="17" fillId="0" borderId="17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0" xfId="57" applyFont="1" applyBorder="1" applyAlignment="1">
      <alignment vertical="top" wrapText="1"/>
      <protection/>
    </xf>
    <xf numFmtId="0" fontId="16" fillId="0" borderId="17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8" xfId="57" applyFont="1" applyFill="1" applyBorder="1" applyAlignment="1">
      <alignment horizontal="center" vertical="top" wrapText="1"/>
      <protection/>
    </xf>
    <xf numFmtId="0" fontId="6" fillId="0" borderId="18" xfId="57" applyFont="1" applyBorder="1" applyAlignment="1">
      <alignment horizontal="center" vertical="top" wrapText="1"/>
      <protection/>
    </xf>
    <xf numFmtId="0" fontId="16" fillId="0" borderId="10" xfId="57" applyFont="1" applyFill="1" applyBorder="1" applyAlignment="1">
      <alignment horizontal="center" vertical="top" wrapText="1"/>
      <protection/>
    </xf>
    <xf numFmtId="0" fontId="6" fillId="0" borderId="19" xfId="57" applyFont="1" applyFill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1" xfId="57" applyFont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0" xfId="57" applyFont="1" applyBorder="1" applyAlignment="1">
      <alignment vertical="top" wrapText="1"/>
      <protection/>
    </xf>
    <xf numFmtId="0" fontId="16" fillId="0" borderId="21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14" xfId="57" applyFont="1" applyFill="1" applyBorder="1" applyAlignment="1">
      <alignment vertical="top" wrapText="1"/>
      <protection/>
    </xf>
    <xf numFmtId="0" fontId="6" fillId="0" borderId="12" xfId="57" applyFont="1" applyFill="1" applyBorder="1" applyAlignment="1">
      <alignment vertical="top" wrapText="1"/>
      <protection/>
    </xf>
    <xf numFmtId="0" fontId="6" fillId="0" borderId="22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16" fillId="0" borderId="11" xfId="57" applyFont="1" applyFill="1" applyBorder="1" applyAlignment="1">
      <alignment vertical="top" wrapText="1"/>
      <protection/>
    </xf>
    <xf numFmtId="0" fontId="16" fillId="0" borderId="17" xfId="57" applyFont="1" applyFill="1" applyBorder="1" applyAlignment="1">
      <alignment horizontal="center" vertical="top" wrapText="1"/>
      <protection/>
    </xf>
    <xf numFmtId="0" fontId="6" fillId="0" borderId="20" xfId="57" applyFont="1" applyFill="1" applyBorder="1" applyAlignment="1">
      <alignment horizontal="center" vertical="top" wrapText="1"/>
      <protection/>
    </xf>
    <xf numFmtId="0" fontId="6" fillId="0" borderId="22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vertical="top" wrapText="1"/>
      <protection/>
    </xf>
    <xf numFmtId="0" fontId="6" fillId="0" borderId="24" xfId="57" applyFont="1" applyFill="1" applyBorder="1" applyAlignment="1">
      <alignment vertical="top" wrapText="1"/>
      <protection/>
    </xf>
    <xf numFmtId="0" fontId="16" fillId="0" borderId="19" xfId="57" applyFont="1" applyFill="1" applyBorder="1" applyAlignment="1">
      <alignment vertical="top" wrapText="1"/>
      <protection/>
    </xf>
    <xf numFmtId="0" fontId="6" fillId="0" borderId="23" xfId="57" applyFont="1" applyBorder="1" applyAlignment="1">
      <alignment vertical="top" wrapText="1"/>
      <protection/>
    </xf>
    <xf numFmtId="0" fontId="6" fillId="0" borderId="22" xfId="57" applyFont="1" applyBorder="1" applyAlignment="1">
      <alignment vertical="top" wrapText="1"/>
      <protection/>
    </xf>
    <xf numFmtId="0" fontId="16" fillId="0" borderId="21" xfId="57" applyFont="1" applyBorder="1" applyAlignment="1">
      <alignment vertical="top" wrapText="1"/>
      <protection/>
    </xf>
    <xf numFmtId="0" fontId="16" fillId="0" borderId="10" xfId="57" applyFont="1" applyBorder="1" applyAlignment="1">
      <alignment vertical="top" wrapText="1"/>
      <protection/>
    </xf>
    <xf numFmtId="0" fontId="6" fillId="0" borderId="17" xfId="57" applyFont="1" applyBorder="1">
      <alignment/>
      <protection/>
    </xf>
    <xf numFmtId="0" fontId="17" fillId="0" borderId="17" xfId="57" applyFont="1" applyFill="1" applyBorder="1" applyAlignment="1">
      <alignment horizontal="center" vertical="top" wrapText="1"/>
      <protection/>
    </xf>
    <xf numFmtId="0" fontId="6" fillId="0" borderId="11" xfId="57" applyFont="1" applyBorder="1">
      <alignment/>
      <protection/>
    </xf>
    <xf numFmtId="0" fontId="6" fillId="0" borderId="11" xfId="57" applyFont="1" applyFill="1" applyBorder="1" applyAlignment="1">
      <alignment horizontal="center"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5" xfId="57" applyFont="1" applyBorder="1" applyAlignment="1">
      <alignment horizontal="center" vertical="top" wrapText="1"/>
      <protection/>
    </xf>
    <xf numFmtId="0" fontId="6" fillId="0" borderId="22" xfId="57" applyFont="1" applyBorder="1" applyAlignment="1">
      <alignment horizontal="center" vertical="top" wrapText="1"/>
      <protection/>
    </xf>
    <xf numFmtId="0" fontId="16" fillId="0" borderId="17" xfId="57" applyFont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horizontal="center" vertical="top" wrapText="1"/>
      <protection/>
    </xf>
    <xf numFmtId="0" fontId="16" fillId="0" borderId="17" xfId="57" applyFont="1" applyBorder="1" applyAlignment="1">
      <alignment vertical="top" wrapText="1"/>
      <protection/>
    </xf>
    <xf numFmtId="0" fontId="6" fillId="0" borderId="12" xfId="57" applyFont="1" applyBorder="1" applyAlignment="1">
      <alignment vertical="top" wrapText="1"/>
      <protection/>
    </xf>
    <xf numFmtId="0" fontId="6" fillId="0" borderId="12" xfId="57" applyFont="1" applyBorder="1" applyAlignment="1">
      <alignment horizontal="center" vertical="top" wrapText="1"/>
      <protection/>
    </xf>
    <xf numFmtId="0" fontId="6" fillId="0" borderId="15" xfId="57" applyFont="1" applyBorder="1" applyAlignment="1">
      <alignment vertical="top" wrapText="1"/>
      <protection/>
    </xf>
    <xf numFmtId="0" fontId="6" fillId="0" borderId="11" xfId="57" applyFont="1" applyBorder="1" applyAlignment="1">
      <alignment vertical="top" wrapText="1"/>
      <protection/>
    </xf>
    <xf numFmtId="0" fontId="6" fillId="0" borderId="19" xfId="57" applyFont="1" applyBorder="1" applyAlignment="1">
      <alignment vertical="top" wrapText="1"/>
      <protection/>
    </xf>
    <xf numFmtId="0" fontId="16" fillId="0" borderId="0" xfId="57" applyFont="1" applyBorder="1">
      <alignment/>
      <protection/>
    </xf>
    <xf numFmtId="0" fontId="6" fillId="0" borderId="0" xfId="57" applyFont="1" applyBorder="1" applyAlignment="1">
      <alignment horizontal="left"/>
      <protection/>
    </xf>
    <xf numFmtId="0" fontId="6" fillId="0" borderId="13" xfId="57" applyFont="1" applyBorder="1">
      <alignment/>
      <protection/>
    </xf>
    <xf numFmtId="0" fontId="6" fillId="0" borderId="10" xfId="57" applyFont="1" applyBorder="1">
      <alignment/>
      <protection/>
    </xf>
    <xf numFmtId="0" fontId="6" fillId="0" borderId="21" xfId="57" applyFont="1" applyBorder="1">
      <alignment/>
      <protection/>
    </xf>
    <xf numFmtId="0" fontId="6" fillId="0" borderId="10" xfId="57" applyFont="1" applyBorder="1" applyAlignment="1">
      <alignment horizontal="center"/>
      <protection/>
    </xf>
    <xf numFmtId="0" fontId="6" fillId="0" borderId="14" xfId="57" applyFont="1" applyBorder="1" applyAlignment="1">
      <alignment vertical="top" wrapText="1"/>
      <protection/>
    </xf>
    <xf numFmtId="0" fontId="6" fillId="0" borderId="20" xfId="57" applyFont="1" applyBorder="1" applyAlignment="1">
      <alignment horizontal="center" vertical="top" wrapText="1"/>
      <protection/>
    </xf>
    <xf numFmtId="0" fontId="7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Border="1" applyAlignment="1">
      <alignment horizontal="center" vertical="center"/>
      <protection/>
    </xf>
    <xf numFmtId="0" fontId="5" fillId="0" borderId="0" xfId="57" applyFont="1" applyBorder="1">
      <alignment/>
      <protection/>
    </xf>
    <xf numFmtId="0" fontId="6" fillId="0" borderId="0" xfId="57" applyFont="1" applyBorder="1" applyAlignment="1">
      <alignment vertical="top"/>
      <protection/>
    </xf>
    <xf numFmtId="0" fontId="6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33" borderId="18" xfId="57" applyNumberFormat="1" applyFont="1" applyFill="1" applyBorder="1" applyAlignment="1">
      <alignment horizontal="right" vertical="center" wrapText="1"/>
      <protection/>
    </xf>
    <xf numFmtId="172" fontId="6" fillId="33" borderId="20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 applyProtection="1">
      <alignment horizontal="right" vertical="center" wrapText="1"/>
      <protection/>
    </xf>
    <xf numFmtId="172" fontId="6" fillId="0" borderId="19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 applyProtection="1">
      <alignment horizontal="right" vertical="center" wrapText="1"/>
      <protection/>
    </xf>
    <xf numFmtId="172" fontId="6" fillId="0" borderId="17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7" xfId="57" applyNumberFormat="1" applyFont="1" applyBorder="1" applyAlignment="1">
      <alignment horizontal="right" vertical="center" wrapText="1"/>
      <protection/>
    </xf>
    <xf numFmtId="172" fontId="6" fillId="0" borderId="22" xfId="57" applyNumberFormat="1" applyFont="1" applyBorder="1" applyAlignment="1" applyProtection="1">
      <alignment horizontal="right" vertical="center" wrapText="1"/>
      <protection/>
    </xf>
    <xf numFmtId="172" fontId="6" fillId="0" borderId="12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4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0" borderId="22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>
      <alignment horizontal="right" vertical="center" wrapText="1"/>
      <protection/>
    </xf>
    <xf numFmtId="172" fontId="6" fillId="0" borderId="19" xfId="57" applyNumberFormat="1" applyFont="1" applyBorder="1" applyAlignment="1">
      <alignment horizontal="right" vertical="center" wrapText="1"/>
      <protection/>
    </xf>
    <xf numFmtId="172" fontId="6" fillId="0" borderId="12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 applyProtection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172" fontId="6" fillId="33" borderId="10" xfId="57" applyNumberFormat="1" applyFont="1" applyFill="1" applyBorder="1" applyAlignment="1">
      <alignment horizontal="right" vertical="center"/>
      <protection/>
    </xf>
    <xf numFmtId="0" fontId="16" fillId="0" borderId="15" xfId="57" applyFont="1" applyFill="1" applyBorder="1" applyAlignment="1">
      <alignment vertical="center" wrapText="1"/>
      <protection/>
    </xf>
    <xf numFmtId="0" fontId="16" fillId="0" borderId="14" xfId="57" applyFont="1" applyFill="1" applyBorder="1" applyAlignment="1">
      <alignment vertical="center" wrapText="1"/>
      <protection/>
    </xf>
    <xf numFmtId="0" fontId="16" fillId="0" borderId="19" xfId="57" applyFont="1" applyFill="1" applyBorder="1" applyAlignment="1">
      <alignment vertical="center" wrapText="1"/>
      <protection/>
    </xf>
    <xf numFmtId="0" fontId="16" fillId="0" borderId="21" xfId="57" applyFont="1" applyBorder="1" applyAlignment="1">
      <alignment vertical="center" wrapText="1"/>
      <protection/>
    </xf>
    <xf numFmtId="0" fontId="16" fillId="0" borderId="11" xfId="57" applyFont="1" applyFill="1" applyBorder="1" applyAlignment="1">
      <alignment vertical="center" wrapText="1"/>
      <protection/>
    </xf>
    <xf numFmtId="172" fontId="6" fillId="33" borderId="20" xfId="57" applyNumberFormat="1" applyFont="1" applyFill="1" applyBorder="1" applyAlignment="1">
      <alignment horizontal="right" vertical="center" wrapText="1"/>
      <protection/>
    </xf>
    <xf numFmtId="172" fontId="6" fillId="33" borderId="22" xfId="57" applyNumberFormat="1" applyFont="1" applyFill="1" applyBorder="1" applyAlignment="1">
      <alignment horizontal="right" vertical="center" wrapText="1"/>
      <protection/>
    </xf>
    <xf numFmtId="172" fontId="6" fillId="33" borderId="24" xfId="57" applyNumberFormat="1" applyFont="1" applyFill="1" applyBorder="1" applyAlignment="1">
      <alignment horizontal="right" vertical="center" wrapText="1"/>
      <protection/>
    </xf>
    <xf numFmtId="172" fontId="6" fillId="33" borderId="12" xfId="57" applyNumberFormat="1" applyFont="1" applyFill="1" applyBorder="1" applyAlignment="1">
      <alignment horizontal="right" vertical="center" wrapText="1"/>
      <protection/>
    </xf>
    <xf numFmtId="172" fontId="6" fillId="33" borderId="16" xfId="57" applyNumberFormat="1" applyFont="1" applyFill="1" applyBorder="1" applyAlignment="1">
      <alignment horizontal="right" vertical="center" wrapText="1"/>
      <protection/>
    </xf>
    <xf numFmtId="172" fontId="6" fillId="33" borderId="18" xfId="57" applyNumberFormat="1" applyFont="1" applyFill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172" fontId="6" fillId="33" borderId="10" xfId="57" applyNumberFormat="1" applyFont="1" applyFill="1" applyBorder="1" applyAlignment="1">
      <alignment horizontal="right" vertical="center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1" xfId="57" applyNumberFormat="1" applyFont="1" applyFill="1" applyBorder="1" applyAlignment="1">
      <alignment horizontal="right" vertical="center" wrapText="1"/>
      <protection/>
    </xf>
    <xf numFmtId="172" fontId="6" fillId="33" borderId="23" xfId="57" applyNumberFormat="1" applyFont="1" applyFill="1" applyBorder="1" applyAlignment="1">
      <alignment horizontal="right" vertical="center" wrapText="1"/>
      <protection/>
    </xf>
    <xf numFmtId="0" fontId="6" fillId="0" borderId="0" xfId="57" applyFont="1" applyAlignment="1">
      <alignment/>
      <protection/>
    </xf>
    <xf numFmtId="0" fontId="15" fillId="0" borderId="0" xfId="57" applyFont="1" applyBorder="1" applyAlignment="1">
      <alignment horizontal="center" vertical="top"/>
      <protection/>
    </xf>
    <xf numFmtId="172" fontId="6" fillId="33" borderId="17" xfId="57" applyNumberFormat="1" applyFont="1" applyFill="1" applyBorder="1" applyAlignment="1" applyProtection="1">
      <alignment horizontal="right" vertical="center" wrapText="1"/>
      <protection/>
    </xf>
    <xf numFmtId="0" fontId="6" fillId="0" borderId="21" xfId="57" applyFont="1" applyFill="1" applyBorder="1" applyAlignment="1">
      <alignment vertical="center" wrapText="1"/>
      <protection/>
    </xf>
    <xf numFmtId="0" fontId="16" fillId="0" borderId="17" xfId="57" applyFont="1" applyFill="1" applyBorder="1" applyAlignment="1">
      <alignment vertical="center" wrapText="1"/>
      <protection/>
    </xf>
    <xf numFmtId="0" fontId="6" fillId="0" borderId="11" xfId="57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57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57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58" applyNumberFormat="1" applyFont="1" applyBorder="1" applyAlignment="1" applyProtection="1">
      <alignment horizontal="left"/>
      <protection/>
    </xf>
    <xf numFmtId="0" fontId="2" fillId="0" borderId="0" xfId="57" applyFont="1" applyBorder="1" applyAlignment="1">
      <alignment horizontal="left"/>
      <protection/>
    </xf>
    <xf numFmtId="3" fontId="6" fillId="0" borderId="10" xfId="57" applyNumberFormat="1" applyFont="1" applyBorder="1" applyAlignment="1" applyProtection="1">
      <alignment/>
      <protection/>
    </xf>
    <xf numFmtId="0" fontId="4" fillId="0" borderId="0" xfId="58" applyFont="1" applyBorder="1" applyAlignment="1">
      <alignment horizontal="center"/>
      <protection/>
    </xf>
    <xf numFmtId="172" fontId="2" fillId="0" borderId="0" xfId="58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57" applyNumberFormat="1" applyFont="1" applyBorder="1" applyAlignment="1" applyProtection="1">
      <alignment horizontal="right"/>
      <protection/>
    </xf>
    <xf numFmtId="49" fontId="21" fillId="0" borderId="10" xfId="57" applyNumberFormat="1" applyFont="1" applyBorder="1" applyAlignment="1" applyProtection="1">
      <alignment horizontal="center" vertical="center" wrapText="1"/>
      <protection/>
    </xf>
    <xf numFmtId="49" fontId="21" fillId="0" borderId="15" xfId="57" applyNumberFormat="1" applyFont="1" applyBorder="1" applyAlignment="1" applyProtection="1">
      <alignment horizontal="center" vertical="center" wrapText="1"/>
      <protection/>
    </xf>
    <xf numFmtId="0" fontId="6" fillId="0" borderId="11" xfId="57" applyFont="1" applyBorder="1" applyAlignment="1">
      <alignment horizontal="left"/>
      <protection/>
    </xf>
    <xf numFmtId="0" fontId="13" fillId="0" borderId="11" xfId="57" applyFont="1" applyBorder="1" applyAlignment="1">
      <alignment horizontal="left" vertical="center"/>
      <protection/>
    </xf>
    <xf numFmtId="0" fontId="24" fillId="0" borderId="23" xfId="57" applyFont="1" applyBorder="1" applyAlignment="1">
      <alignment horizontal="center" vertical="top"/>
      <protection/>
    </xf>
    <xf numFmtId="0" fontId="6" fillId="0" borderId="0" xfId="57" applyFont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 applyProtection="1">
      <alignment horizontal="center" vertical="center" wrapText="1"/>
      <protection/>
    </xf>
    <xf numFmtId="0" fontId="5" fillId="0" borderId="15" xfId="57" applyFont="1" applyBorder="1" applyAlignment="1" applyProtection="1">
      <alignment horizontal="center" vertical="center" wrapText="1"/>
      <protection/>
    </xf>
    <xf numFmtId="49" fontId="5" fillId="0" borderId="17" xfId="57" applyNumberFormat="1" applyFont="1" applyBorder="1" applyAlignment="1" applyProtection="1">
      <alignment horizontal="center" vertical="center" wrapText="1"/>
      <protection/>
    </xf>
    <xf numFmtId="49" fontId="5" fillId="0" borderId="10" xfId="57" applyNumberFormat="1" applyFont="1" applyBorder="1" applyAlignment="1" applyProtection="1">
      <alignment horizontal="center" vertical="center" wrapText="1"/>
      <protection/>
    </xf>
    <xf numFmtId="1" fontId="5" fillId="0" borderId="15" xfId="57" applyNumberFormat="1" applyFont="1" applyBorder="1" applyAlignment="1" applyProtection="1">
      <alignment horizontal="center" vertical="center" wrapText="1"/>
      <protection/>
    </xf>
    <xf numFmtId="0" fontId="2" fillId="0" borderId="13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top" wrapText="1"/>
      <protection/>
    </xf>
    <xf numFmtId="0" fontId="2" fillId="0" borderId="17" xfId="57" applyFont="1" applyBorder="1" applyAlignment="1">
      <alignment horizontal="center" vertical="top" wrapText="1"/>
      <protection/>
    </xf>
    <xf numFmtId="1" fontId="2" fillId="0" borderId="17" xfId="57" applyNumberFormat="1" applyFont="1" applyBorder="1" applyAlignment="1">
      <alignment horizontal="center" vertical="top" wrapText="1"/>
      <protection/>
    </xf>
    <xf numFmtId="1" fontId="2" fillId="0" borderId="13" xfId="57" applyNumberFormat="1" applyFont="1" applyBorder="1" applyAlignment="1">
      <alignment horizontal="center" vertical="top" wrapText="1"/>
      <protection/>
    </xf>
    <xf numFmtId="1" fontId="2" fillId="0" borderId="10" xfId="57" applyNumberFormat="1" applyFont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1" fontId="2" fillId="0" borderId="20" xfId="57" applyNumberFormat="1" applyFont="1" applyBorder="1" applyAlignment="1">
      <alignment horizontal="center" vertical="center" wrapText="1"/>
      <protection/>
    </xf>
    <xf numFmtId="0" fontId="2" fillId="0" borderId="23" xfId="57" applyFont="1" applyFill="1" applyBorder="1" applyAlignment="1">
      <alignment horizontal="center" vertical="top" wrapText="1"/>
      <protection/>
    </xf>
    <xf numFmtId="0" fontId="2" fillId="0" borderId="21" xfId="57" applyFont="1" applyFill="1" applyBorder="1" applyAlignment="1">
      <alignment horizontal="center"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57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57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57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57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57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57" applyFont="1" applyBorder="1" applyAlignment="1">
      <alignment horizontal="center"/>
      <protection/>
    </xf>
    <xf numFmtId="0" fontId="15" fillId="0" borderId="11" xfId="57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0" fontId="6" fillId="0" borderId="0" xfId="57" applyFont="1" applyBorder="1" applyAlignment="1">
      <alignment wrapText="1"/>
      <protection/>
    </xf>
    <xf numFmtId="0" fontId="6" fillId="0" borderId="0" xfId="57" applyFont="1" applyBorder="1" applyAlignment="1">
      <alignment horizontal="center" wrapText="1"/>
      <protection/>
    </xf>
    <xf numFmtId="2" fontId="6" fillId="0" borderId="15" xfId="57" applyNumberFormat="1" applyFont="1" applyBorder="1" applyAlignment="1" applyProtection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 wrapText="1"/>
      <protection/>
    </xf>
    <xf numFmtId="2" fontId="6" fillId="33" borderId="20" xfId="57" applyNumberFormat="1" applyFont="1" applyFill="1" applyBorder="1" applyAlignment="1">
      <alignment horizontal="right" vertical="center" wrapText="1"/>
      <protection/>
    </xf>
    <xf numFmtId="2" fontId="6" fillId="0" borderId="10" xfId="57" applyNumberFormat="1" applyFont="1" applyBorder="1" applyAlignment="1" applyProtection="1">
      <alignment horizontal="right" vertical="center" wrapText="1"/>
      <protection/>
    </xf>
    <xf numFmtId="2" fontId="6" fillId="0" borderId="17" xfId="57" applyNumberFormat="1" applyFont="1" applyBorder="1" applyAlignment="1" applyProtection="1">
      <alignment horizontal="right" vertical="center" wrapText="1"/>
      <protection/>
    </xf>
    <xf numFmtId="2" fontId="6" fillId="33" borderId="15" xfId="57" applyNumberFormat="1" applyFont="1" applyFill="1" applyBorder="1" applyAlignment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 wrapText="1"/>
      <protection/>
    </xf>
    <xf numFmtId="2" fontId="6" fillId="33" borderId="20" xfId="57" applyNumberFormat="1" applyFont="1" applyFill="1" applyBorder="1" applyAlignment="1">
      <alignment horizontal="right" vertical="center" wrapText="1"/>
      <protection/>
    </xf>
    <xf numFmtId="2" fontId="6" fillId="33" borderId="12" xfId="57" applyNumberFormat="1" applyFont="1" applyFill="1" applyBorder="1" applyAlignment="1">
      <alignment horizontal="right" vertical="center" wrapText="1"/>
      <protection/>
    </xf>
    <xf numFmtId="2" fontId="2" fillId="0" borderId="17" xfId="57" applyNumberFormat="1" applyFont="1" applyBorder="1" applyAlignment="1">
      <alignment horizontal="center" vertical="top" wrapText="1"/>
      <protection/>
    </xf>
    <xf numFmtId="2" fontId="6" fillId="33" borderId="15" xfId="57" applyNumberFormat="1" applyFont="1" applyFill="1" applyBorder="1" applyAlignment="1">
      <alignment horizontal="right" vertical="center" wrapText="1"/>
      <protection/>
    </xf>
    <xf numFmtId="2" fontId="6" fillId="33" borderId="19" xfId="57" applyNumberFormat="1" applyFont="1" applyFill="1" applyBorder="1" applyAlignment="1">
      <alignment horizontal="right" vertical="center" wrapText="1"/>
      <protection/>
    </xf>
    <xf numFmtId="2" fontId="6" fillId="0" borderId="22" xfId="57" applyNumberFormat="1" applyFont="1" applyBorder="1" applyAlignment="1" applyProtection="1">
      <alignment horizontal="right" vertical="center" wrapText="1"/>
      <protection/>
    </xf>
    <xf numFmtId="2" fontId="6" fillId="0" borderId="20" xfId="57" applyNumberFormat="1" applyFont="1" applyBorder="1" applyAlignment="1" applyProtection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/>
      <protection/>
    </xf>
    <xf numFmtId="2" fontId="6" fillId="33" borderId="22" xfId="57" applyNumberFormat="1" applyFont="1" applyFill="1" applyBorder="1" applyAlignment="1">
      <alignment horizontal="right" vertical="center" wrapText="1"/>
      <protection/>
    </xf>
    <xf numFmtId="2" fontId="6" fillId="0" borderId="19" xfId="57" applyNumberFormat="1" applyFont="1" applyBorder="1" applyAlignment="1" applyProtection="1">
      <alignment horizontal="right" vertical="center" wrapText="1"/>
      <protection/>
    </xf>
    <xf numFmtId="2" fontId="6" fillId="0" borderId="19" xfId="57" applyNumberFormat="1" applyFont="1" applyBorder="1" applyAlignment="1">
      <alignment horizontal="right" vertical="center" wrapText="1"/>
      <protection/>
    </xf>
    <xf numFmtId="2" fontId="6" fillId="0" borderId="12" xfId="57" applyNumberFormat="1" applyFont="1" applyBorder="1" applyAlignment="1" applyProtection="1">
      <alignment horizontal="right" vertical="center" wrapText="1"/>
      <protection/>
    </xf>
    <xf numFmtId="2" fontId="6" fillId="0" borderId="18" xfId="57" applyNumberFormat="1" applyFont="1" applyBorder="1" applyAlignment="1" applyProtection="1">
      <alignment horizontal="right" vertical="center" wrapText="1"/>
      <protection/>
    </xf>
    <xf numFmtId="2" fontId="6" fillId="0" borderId="15" xfId="57" applyNumberFormat="1" applyFont="1" applyBorder="1" applyAlignment="1">
      <alignment horizontal="right" vertical="center" wrapText="1"/>
      <protection/>
    </xf>
    <xf numFmtId="2" fontId="6" fillId="0" borderId="20" xfId="57" applyNumberFormat="1" applyFont="1" applyBorder="1" applyAlignment="1">
      <alignment horizontal="right" vertical="center" wrapText="1"/>
      <protection/>
    </xf>
    <xf numFmtId="2" fontId="6" fillId="33" borderId="17" xfId="57" applyNumberFormat="1" applyFont="1" applyFill="1" applyBorder="1" applyAlignment="1" applyProtection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/>
      <protection/>
    </xf>
    <xf numFmtId="1" fontId="2" fillId="0" borderId="10" xfId="57" applyNumberFormat="1" applyFont="1" applyFill="1" applyBorder="1" applyAlignment="1">
      <alignment horizontal="center" vertical="top" wrapText="1"/>
      <protection/>
    </xf>
    <xf numFmtId="1" fontId="2" fillId="0" borderId="17" xfId="57" applyNumberFormat="1" applyFont="1" applyFill="1" applyBorder="1" applyAlignment="1">
      <alignment horizontal="center" vertical="top" wrapText="1"/>
      <protection/>
    </xf>
    <xf numFmtId="0" fontId="12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57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57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57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58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57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57" applyFont="1" applyBorder="1" applyAlignment="1" applyProtection="1">
      <alignment horizontal="center" vertical="center" wrapText="1"/>
      <protection/>
    </xf>
    <xf numFmtId="49" fontId="5" fillId="0" borderId="13" xfId="57" applyNumberFormat="1" applyFont="1" applyBorder="1" applyAlignment="1" applyProtection="1">
      <alignment horizontal="center" vertical="center"/>
      <protection/>
    </xf>
    <xf numFmtId="49" fontId="5" fillId="0" borderId="21" xfId="57" applyNumberFormat="1" applyFont="1" applyBorder="1" applyAlignment="1" applyProtection="1">
      <alignment horizontal="center" vertical="center"/>
      <protection/>
    </xf>
    <xf numFmtId="49" fontId="5" fillId="0" borderId="17" xfId="57" applyNumberFormat="1" applyFont="1" applyBorder="1" applyAlignment="1" applyProtection="1">
      <alignment horizontal="center" vertical="center"/>
      <protection/>
    </xf>
    <xf numFmtId="0" fontId="2" fillId="0" borderId="13" xfId="57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57" applyFont="1" applyBorder="1" applyAlignment="1">
      <alignment horizontal="center" vertical="top" wrapText="1"/>
      <protection/>
    </xf>
    <xf numFmtId="172" fontId="21" fillId="0" borderId="22" xfId="57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57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57" applyFont="1" applyBorder="1" applyAlignment="1">
      <alignment/>
      <protection/>
    </xf>
    <xf numFmtId="0" fontId="0" fillId="0" borderId="11" xfId="0" applyBorder="1" applyAlignment="1">
      <alignment/>
    </xf>
    <xf numFmtId="0" fontId="24" fillId="0" borderId="0" xfId="57" applyFont="1" applyBorder="1" applyAlignment="1">
      <alignment horizontal="center" vertical="top"/>
      <protection/>
    </xf>
    <xf numFmtId="0" fontId="2" fillId="0" borderId="23" xfId="57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57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6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11" fillId="0" borderId="11" xfId="58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udz uz 2001 atskaitomybe3" xfId="57"/>
    <cellStyle name="Normal_TRECFORMantras200133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5" width="2.0039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28125" style="1" customWidth="1"/>
    <col min="12" max="12" width="10.00390625" style="1" customWidth="1"/>
    <col min="13" max="13" width="0" style="1" hidden="1" customWidth="1"/>
    <col min="14" max="14" width="6.00390625" style="1" hidden="1" customWidth="1"/>
    <col min="15" max="15" width="8.8515625" style="1" hidden="1" customWidth="1"/>
    <col min="16" max="16" width="9.00390625" style="1" hidden="1" customWidth="1"/>
    <col min="17" max="16384" width="9.0039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79" t="s">
        <v>176</v>
      </c>
      <c r="K1" s="280"/>
      <c r="L1" s="28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0"/>
      <c r="K2" s="280"/>
      <c r="L2" s="28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0"/>
      <c r="K3" s="280"/>
      <c r="L3" s="28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0"/>
      <c r="K4" s="280"/>
      <c r="L4" s="28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80"/>
      <c r="K5" s="280"/>
      <c r="L5" s="28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6"/>
      <c r="H6" s="297"/>
      <c r="I6" s="297"/>
      <c r="J6" s="297"/>
      <c r="K6" s="29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1" t="s">
        <v>173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77" t="s">
        <v>161</v>
      </c>
      <c r="H8" s="277"/>
      <c r="I8" s="277"/>
      <c r="J8" s="277"/>
      <c r="K8" s="27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75" t="s">
        <v>163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76" t="s">
        <v>164</v>
      </c>
      <c r="H10" s="276"/>
      <c r="I10" s="276"/>
      <c r="J10" s="276"/>
      <c r="K10" s="27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78" t="s">
        <v>162</v>
      </c>
      <c r="H11" s="278"/>
      <c r="I11" s="278"/>
      <c r="J11" s="278"/>
      <c r="K11" s="27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75" t="s">
        <v>5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76" t="s">
        <v>165</v>
      </c>
      <c r="H15" s="276"/>
      <c r="I15" s="276"/>
      <c r="J15" s="276"/>
      <c r="K15" s="27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4" t="s">
        <v>166</v>
      </c>
      <c r="H16" s="294"/>
      <c r="I16" s="294"/>
      <c r="J16" s="294"/>
      <c r="K16" s="29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8"/>
      <c r="H17" s="299"/>
      <c r="I17" s="299"/>
      <c r="J17" s="299"/>
      <c r="K17" s="29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03"/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15"/>
      <c r="D22" s="316"/>
      <c r="E22" s="316"/>
      <c r="F22" s="316"/>
      <c r="G22" s="316"/>
      <c r="H22" s="316"/>
      <c r="I22" s="31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5" t="s">
        <v>7</v>
      </c>
      <c r="H25" s="29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3" t="s">
        <v>2</v>
      </c>
      <c r="B27" s="284"/>
      <c r="C27" s="285"/>
      <c r="D27" s="285"/>
      <c r="E27" s="285"/>
      <c r="F27" s="285"/>
      <c r="G27" s="288" t="s">
        <v>3</v>
      </c>
      <c r="H27" s="290" t="s">
        <v>143</v>
      </c>
      <c r="I27" s="292" t="s">
        <v>147</v>
      </c>
      <c r="J27" s="293"/>
      <c r="K27" s="313" t="s">
        <v>144</v>
      </c>
      <c r="L27" s="31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6"/>
      <c r="B28" s="287"/>
      <c r="C28" s="287"/>
      <c r="D28" s="287"/>
      <c r="E28" s="287"/>
      <c r="F28" s="287"/>
      <c r="G28" s="289"/>
      <c r="H28" s="291"/>
      <c r="I28" s="182" t="s">
        <v>142</v>
      </c>
      <c r="J28" s="183" t="s">
        <v>141</v>
      </c>
      <c r="K28" s="314"/>
      <c r="L28" s="31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4" t="s">
        <v>139</v>
      </c>
      <c r="B29" s="305"/>
      <c r="C29" s="305"/>
      <c r="D29" s="305"/>
      <c r="E29" s="305"/>
      <c r="F29" s="30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10">
        <v>1</v>
      </c>
      <c r="B54" s="301"/>
      <c r="C54" s="301"/>
      <c r="D54" s="301"/>
      <c r="E54" s="301"/>
      <c r="F54" s="30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7">
        <v>1</v>
      </c>
      <c r="B90" s="308"/>
      <c r="C90" s="308"/>
      <c r="D90" s="308"/>
      <c r="E90" s="308"/>
      <c r="F90" s="30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0">
        <v>1</v>
      </c>
      <c r="B131" s="301"/>
      <c r="C131" s="301"/>
      <c r="D131" s="301"/>
      <c r="E131" s="301"/>
      <c r="F131" s="30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10">
        <v>1</v>
      </c>
      <c r="B171" s="301"/>
      <c r="C171" s="301"/>
      <c r="D171" s="301"/>
      <c r="E171" s="301"/>
      <c r="F171" s="30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0">
        <v>1</v>
      </c>
      <c r="B208" s="301"/>
      <c r="C208" s="301"/>
      <c r="D208" s="301"/>
      <c r="E208" s="301"/>
      <c r="F208" s="30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300">
        <v>1</v>
      </c>
      <c r="B247" s="301"/>
      <c r="C247" s="301"/>
      <c r="D247" s="301"/>
      <c r="E247" s="301"/>
      <c r="F247" s="30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0">
        <v>1</v>
      </c>
      <c r="B288" s="301"/>
      <c r="C288" s="301"/>
      <c r="D288" s="301"/>
      <c r="E288" s="301"/>
      <c r="F288" s="30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0">
        <v>1</v>
      </c>
      <c r="B330" s="301"/>
      <c r="C330" s="301"/>
      <c r="D330" s="301"/>
      <c r="E330" s="301"/>
      <c r="F330" s="30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7.2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7" t="s">
        <v>133</v>
      </c>
      <c r="L348" s="31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7.25">
      <c r="A351" s="160"/>
      <c r="B351" s="5"/>
      <c r="C351" s="5"/>
      <c r="D351" s="318" t="s">
        <v>175</v>
      </c>
      <c r="E351" s="319"/>
      <c r="F351" s="319"/>
      <c r="G351" s="319"/>
      <c r="H351" s="241"/>
      <c r="I351" s="186" t="s">
        <v>132</v>
      </c>
      <c r="J351" s="5"/>
      <c r="K351" s="317" t="s">
        <v>133</v>
      </c>
      <c r="L351" s="31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5" width="2.0039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28125" style="1" customWidth="1"/>
    <col min="12" max="12" width="10.00390625" style="1" customWidth="1"/>
    <col min="13" max="13" width="0" style="1" hidden="1" customWidth="1"/>
    <col min="14" max="14" width="6.00390625" style="1" hidden="1" customWidth="1"/>
    <col min="15" max="15" width="8.8515625" style="1" hidden="1" customWidth="1"/>
    <col min="16" max="16" width="9.00390625" style="1" hidden="1" customWidth="1"/>
    <col min="17" max="16384" width="9.0039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79" t="s">
        <v>176</v>
      </c>
      <c r="K1" s="280"/>
      <c r="L1" s="28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0"/>
      <c r="K2" s="280"/>
      <c r="L2" s="28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0"/>
      <c r="K3" s="280"/>
      <c r="L3" s="28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0"/>
      <c r="K4" s="280"/>
      <c r="L4" s="28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80"/>
      <c r="K5" s="280"/>
      <c r="L5" s="28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96"/>
      <c r="H6" s="297"/>
      <c r="I6" s="297"/>
      <c r="J6" s="297"/>
      <c r="K6" s="29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1" t="s">
        <v>173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77" t="s">
        <v>161</v>
      </c>
      <c r="H8" s="277"/>
      <c r="I8" s="277"/>
      <c r="J8" s="277"/>
      <c r="K8" s="27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75" t="s">
        <v>163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76" t="s">
        <v>164</v>
      </c>
      <c r="H10" s="276"/>
      <c r="I10" s="276"/>
      <c r="J10" s="276"/>
      <c r="K10" s="27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78" t="s">
        <v>162</v>
      </c>
      <c r="H11" s="278"/>
      <c r="I11" s="278"/>
      <c r="J11" s="278"/>
      <c r="K11" s="27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75" t="s">
        <v>5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76" t="s">
        <v>165</v>
      </c>
      <c r="H15" s="276"/>
      <c r="I15" s="276"/>
      <c r="J15" s="276"/>
      <c r="K15" s="27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4" t="s">
        <v>166</v>
      </c>
      <c r="H16" s="294"/>
      <c r="I16" s="294"/>
      <c r="J16" s="294"/>
      <c r="K16" s="29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8"/>
      <c r="H17" s="299"/>
      <c r="I17" s="299"/>
      <c r="J17" s="299"/>
      <c r="K17" s="29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03"/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20"/>
      <c r="D19" s="321"/>
      <c r="E19" s="321"/>
      <c r="F19" s="321"/>
      <c r="G19" s="321"/>
      <c r="H19" s="321"/>
      <c r="I19" s="321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15" t="s">
        <v>179</v>
      </c>
      <c r="D20" s="316"/>
      <c r="E20" s="316"/>
      <c r="F20" s="316"/>
      <c r="G20" s="316"/>
      <c r="H20" s="316"/>
      <c r="I20" s="316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15" t="s">
        <v>180</v>
      </c>
      <c r="D21" s="316"/>
      <c r="E21" s="316"/>
      <c r="F21" s="316"/>
      <c r="G21" s="316"/>
      <c r="H21" s="316"/>
      <c r="I21" s="31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15" t="s">
        <v>178</v>
      </c>
      <c r="D22" s="316"/>
      <c r="E22" s="316"/>
      <c r="F22" s="316"/>
      <c r="G22" s="316"/>
      <c r="H22" s="316"/>
      <c r="I22" s="316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5" t="s">
        <v>7</v>
      </c>
      <c r="H25" s="29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3" t="s">
        <v>2</v>
      </c>
      <c r="B27" s="284"/>
      <c r="C27" s="285"/>
      <c r="D27" s="285"/>
      <c r="E27" s="285"/>
      <c r="F27" s="285"/>
      <c r="G27" s="288" t="s">
        <v>3</v>
      </c>
      <c r="H27" s="290" t="s">
        <v>143</v>
      </c>
      <c r="I27" s="292" t="s">
        <v>147</v>
      </c>
      <c r="J27" s="293"/>
      <c r="K27" s="313" t="s">
        <v>144</v>
      </c>
      <c r="L27" s="31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6"/>
      <c r="B28" s="287"/>
      <c r="C28" s="287"/>
      <c r="D28" s="287"/>
      <c r="E28" s="287"/>
      <c r="F28" s="287"/>
      <c r="G28" s="289"/>
      <c r="H28" s="291"/>
      <c r="I28" s="182" t="s">
        <v>142</v>
      </c>
      <c r="J28" s="183" t="s">
        <v>141</v>
      </c>
      <c r="K28" s="314"/>
      <c r="L28" s="31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4" t="s">
        <v>139</v>
      </c>
      <c r="B29" s="305"/>
      <c r="C29" s="305"/>
      <c r="D29" s="305"/>
      <c r="E29" s="305"/>
      <c r="F29" s="30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10">
        <v>1</v>
      </c>
      <c r="B54" s="301"/>
      <c r="C54" s="301"/>
      <c r="D54" s="301"/>
      <c r="E54" s="301"/>
      <c r="F54" s="30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7">
        <v>1</v>
      </c>
      <c r="B90" s="308"/>
      <c r="C90" s="308"/>
      <c r="D90" s="308"/>
      <c r="E90" s="308"/>
      <c r="F90" s="30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0">
        <v>1</v>
      </c>
      <c r="B131" s="301"/>
      <c r="C131" s="301"/>
      <c r="D131" s="301"/>
      <c r="E131" s="301"/>
      <c r="F131" s="30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10">
        <v>1</v>
      </c>
      <c r="B171" s="301"/>
      <c r="C171" s="301"/>
      <c r="D171" s="301"/>
      <c r="E171" s="301"/>
      <c r="F171" s="30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0">
        <v>1</v>
      </c>
      <c r="B208" s="301"/>
      <c r="C208" s="301"/>
      <c r="D208" s="301"/>
      <c r="E208" s="301"/>
      <c r="F208" s="30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300">
        <v>1</v>
      </c>
      <c r="B247" s="301"/>
      <c r="C247" s="301"/>
      <c r="D247" s="301"/>
      <c r="E247" s="301"/>
      <c r="F247" s="30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0">
        <v>1</v>
      </c>
      <c r="B288" s="301"/>
      <c r="C288" s="301"/>
      <c r="D288" s="301"/>
      <c r="E288" s="301"/>
      <c r="F288" s="30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0">
        <v>1</v>
      </c>
      <c r="B330" s="301"/>
      <c r="C330" s="301"/>
      <c r="D330" s="301"/>
      <c r="E330" s="301"/>
      <c r="F330" s="30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7.2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7" t="s">
        <v>133</v>
      </c>
      <c r="L348" s="31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7.25">
      <c r="A351" s="160"/>
      <c r="B351" s="5"/>
      <c r="C351" s="5"/>
      <c r="D351" s="318" t="s">
        <v>175</v>
      </c>
      <c r="E351" s="319"/>
      <c r="F351" s="319"/>
      <c r="G351" s="319"/>
      <c r="H351" s="241"/>
      <c r="I351" s="186" t="s">
        <v>132</v>
      </c>
      <c r="J351" s="5"/>
      <c r="K351" s="317" t="s">
        <v>133</v>
      </c>
      <c r="L351" s="31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6:K16"/>
    <mergeCell ref="G17:K17"/>
    <mergeCell ref="A18:L18"/>
    <mergeCell ref="A9:L9"/>
    <mergeCell ref="G10:K10"/>
    <mergeCell ref="G11:K11"/>
    <mergeCell ref="B13:L13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334">
      <selection activeCell="L35" sqref="L35"/>
    </sheetView>
  </sheetViews>
  <sheetFormatPr defaultColWidth="9.140625" defaultRowHeight="12.75"/>
  <cols>
    <col min="1" max="5" width="2.0039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28125" style="1" customWidth="1"/>
    <col min="12" max="12" width="10.00390625" style="1" customWidth="1"/>
    <col min="13" max="13" width="0" style="1" hidden="1" customWidth="1"/>
    <col min="14" max="14" width="6.00390625" style="1" hidden="1" customWidth="1"/>
    <col min="15" max="15" width="8.8515625" style="1" hidden="1" customWidth="1"/>
    <col min="16" max="16" width="9.00390625" style="1" hidden="1" customWidth="1"/>
    <col min="17" max="16384" width="9.0039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79" t="s">
        <v>181</v>
      </c>
      <c r="K1" s="280"/>
      <c r="L1" s="280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0"/>
      <c r="K2" s="280"/>
      <c r="L2" s="280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0"/>
      <c r="K3" s="280"/>
      <c r="L3" s="280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0"/>
      <c r="K4" s="280"/>
      <c r="L4" s="280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80"/>
      <c r="K5" s="280"/>
      <c r="L5" s="280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27" customHeight="1">
      <c r="A6" s="3"/>
      <c r="B6" s="3"/>
      <c r="C6" s="245"/>
      <c r="D6" s="245"/>
      <c r="E6" s="245"/>
      <c r="F6" s="246"/>
      <c r="G6" s="326" t="s">
        <v>182</v>
      </c>
      <c r="H6" s="327"/>
      <c r="I6" s="327"/>
      <c r="J6" s="327"/>
      <c r="K6" s="32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1" t="s">
        <v>173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77" t="s">
        <v>161</v>
      </c>
      <c r="H8" s="277"/>
      <c r="I8" s="277"/>
      <c r="J8" s="277"/>
      <c r="K8" s="27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75" t="s">
        <v>187</v>
      </c>
      <c r="B9" s="275"/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76" t="s">
        <v>164</v>
      </c>
      <c r="H10" s="276"/>
      <c r="I10" s="276"/>
      <c r="J10" s="276"/>
      <c r="K10" s="27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78" t="s">
        <v>183</v>
      </c>
      <c r="H11" s="278"/>
      <c r="I11" s="278"/>
      <c r="J11" s="278"/>
      <c r="K11" s="27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75" t="s">
        <v>5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24" t="s">
        <v>188</v>
      </c>
      <c r="H15" s="325"/>
      <c r="I15" s="325"/>
      <c r="J15" s="325"/>
      <c r="K15" s="32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4" t="s">
        <v>166</v>
      </c>
      <c r="H16" s="294"/>
      <c r="I16" s="294"/>
      <c r="J16" s="294"/>
      <c r="K16" s="29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169"/>
      <c r="C17" s="169"/>
      <c r="D17" s="169"/>
      <c r="E17" s="323" t="s">
        <v>186</v>
      </c>
      <c r="F17" s="316"/>
      <c r="G17" s="316"/>
      <c r="H17" s="316"/>
      <c r="I17" s="316"/>
      <c r="J17" s="316"/>
      <c r="K17" s="316"/>
      <c r="L17" s="1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03" t="s">
        <v>177</v>
      </c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188764867</v>
      </c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20"/>
      <c r="D22" s="322"/>
      <c r="E22" s="322"/>
      <c r="F22" s="322"/>
      <c r="G22" s="322"/>
      <c r="H22" s="322"/>
      <c r="I22" s="322"/>
      <c r="J22" s="4"/>
      <c r="K22" s="177" t="s">
        <v>1</v>
      </c>
      <c r="L22" s="16">
        <v>190144791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4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5" t="s">
        <v>7</v>
      </c>
      <c r="H25" s="295"/>
      <c r="I25" s="233">
        <v>9</v>
      </c>
      <c r="J25" s="235">
        <v>5</v>
      </c>
      <c r="K25" s="15">
        <v>1</v>
      </c>
      <c r="L25" s="15">
        <v>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3" t="s">
        <v>2</v>
      </c>
      <c r="B27" s="284"/>
      <c r="C27" s="285"/>
      <c r="D27" s="285"/>
      <c r="E27" s="285"/>
      <c r="F27" s="285"/>
      <c r="G27" s="288" t="s">
        <v>3</v>
      </c>
      <c r="H27" s="290" t="s">
        <v>143</v>
      </c>
      <c r="I27" s="292" t="s">
        <v>147</v>
      </c>
      <c r="J27" s="293"/>
      <c r="K27" s="313" t="s">
        <v>144</v>
      </c>
      <c r="L27" s="311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6"/>
      <c r="B28" s="287"/>
      <c r="C28" s="287"/>
      <c r="D28" s="287"/>
      <c r="E28" s="287"/>
      <c r="F28" s="287"/>
      <c r="G28" s="289"/>
      <c r="H28" s="291"/>
      <c r="I28" s="182" t="s">
        <v>142</v>
      </c>
      <c r="J28" s="183" t="s">
        <v>141</v>
      </c>
      <c r="K28" s="314"/>
      <c r="L28" s="31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04" t="s">
        <v>139</v>
      </c>
      <c r="B29" s="305"/>
      <c r="C29" s="305"/>
      <c r="D29" s="305"/>
      <c r="E29" s="305"/>
      <c r="F29" s="306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2226600</v>
      </c>
      <c r="J30" s="110">
        <f>SUM(J31+J41+J64+J85+J93+J109+J132+J148+J157)</f>
        <v>1312200</v>
      </c>
      <c r="K30" s="111">
        <f>SUM(K31+K41+K64+K85+K93+K109+K132+K148+K157)</f>
        <v>1160200</v>
      </c>
      <c r="L30" s="249">
        <f>SUM(L31+L41+L64+L85+L93+L109+L132+L148+L157)</f>
        <v>1154515.3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2217000</v>
      </c>
      <c r="J31" s="110">
        <f>SUM(J32+J37)</f>
        <v>1307000</v>
      </c>
      <c r="K31" s="112">
        <f>SUM(K32+K37)</f>
        <v>1155000</v>
      </c>
      <c r="L31" s="250">
        <f>SUM(L32+L37)</f>
        <v>1149673.85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1693000</v>
      </c>
      <c r="J32" s="127">
        <f aca="true" t="shared" si="0" ref="J32:L33">SUM(J33)</f>
        <v>998000</v>
      </c>
      <c r="K32" s="129">
        <f t="shared" si="0"/>
        <v>925000</v>
      </c>
      <c r="L32" s="248">
        <f t="shared" si="0"/>
        <v>921406.66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1693000</v>
      </c>
      <c r="J33" s="127">
        <f t="shared" si="0"/>
        <v>998000</v>
      </c>
      <c r="K33" s="129">
        <f t="shared" si="0"/>
        <v>925000</v>
      </c>
      <c r="L33" s="248">
        <f t="shared" si="0"/>
        <v>921406.66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1693000</v>
      </c>
      <c r="J34" s="127">
        <f>SUM(J35:J36)</f>
        <v>998000</v>
      </c>
      <c r="K34" s="129">
        <f>SUM(K35:K36)</f>
        <v>925000</v>
      </c>
      <c r="L34" s="248">
        <f>SUM(L35:L36)</f>
        <v>921406.66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1693000</v>
      </c>
      <c r="J35" s="114">
        <v>998000</v>
      </c>
      <c r="K35" s="114">
        <v>925000</v>
      </c>
      <c r="L35" s="247">
        <v>921406.66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251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524000</v>
      </c>
      <c r="J37" s="127">
        <f aca="true" t="shared" si="1" ref="J37:L38">J38</f>
        <v>309000</v>
      </c>
      <c r="K37" s="129">
        <f t="shared" si="1"/>
        <v>230000</v>
      </c>
      <c r="L37" s="248">
        <f t="shared" si="1"/>
        <v>228267.19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524000</v>
      </c>
      <c r="J38" s="127">
        <f t="shared" si="1"/>
        <v>309000</v>
      </c>
      <c r="K38" s="127">
        <f t="shared" si="1"/>
        <v>230000</v>
      </c>
      <c r="L38" s="248">
        <f t="shared" si="1"/>
        <v>228267.19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524000</v>
      </c>
      <c r="J39" s="127">
        <f>J40</f>
        <v>309000</v>
      </c>
      <c r="K39" s="127">
        <f>K40</f>
        <v>230000</v>
      </c>
      <c r="L39" s="248">
        <f>L40</f>
        <v>228267.19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524000</v>
      </c>
      <c r="J40" s="117">
        <v>309000</v>
      </c>
      <c r="K40" s="117">
        <v>230000</v>
      </c>
      <c r="L40" s="252">
        <v>228267.19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8400</v>
      </c>
      <c r="J41" s="119">
        <f t="shared" si="2"/>
        <v>4700</v>
      </c>
      <c r="K41" s="118">
        <f t="shared" si="2"/>
        <v>4700</v>
      </c>
      <c r="L41" s="253">
        <f t="shared" si="2"/>
        <v>4341.45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8400</v>
      </c>
      <c r="J42" s="129">
        <f t="shared" si="2"/>
        <v>4700</v>
      </c>
      <c r="K42" s="127">
        <f t="shared" si="2"/>
        <v>4700</v>
      </c>
      <c r="L42" s="254">
        <f t="shared" si="2"/>
        <v>4341.45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8400</v>
      </c>
      <c r="J43" s="129">
        <f t="shared" si="2"/>
        <v>4700</v>
      </c>
      <c r="K43" s="148">
        <f t="shared" si="2"/>
        <v>4700</v>
      </c>
      <c r="L43" s="255">
        <f t="shared" si="2"/>
        <v>4341.45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8400</v>
      </c>
      <c r="J44" s="150">
        <f>SUM(J45:J63)-J54</f>
        <v>4700</v>
      </c>
      <c r="K44" s="150">
        <f>SUM(K45:K63)-K54</f>
        <v>4700</v>
      </c>
      <c r="L44" s="256">
        <f>SUM(L45:L63)-L54</f>
        <v>4341.45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251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251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>
        <v>2300</v>
      </c>
      <c r="J47" s="116">
        <v>1200</v>
      </c>
      <c r="K47" s="116">
        <v>1200</v>
      </c>
      <c r="L47" s="251">
        <v>1016.02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251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251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>
        <v>600</v>
      </c>
      <c r="J50" s="116">
        <v>400</v>
      </c>
      <c r="K50" s="116">
        <v>400</v>
      </c>
      <c r="L50" s="251">
        <v>400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251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>
        <v>1700</v>
      </c>
      <c r="J52" s="116">
        <v>800</v>
      </c>
      <c r="K52" s="116">
        <v>800</v>
      </c>
      <c r="L52" s="251">
        <v>726.22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251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10">
        <v>1</v>
      </c>
      <c r="B54" s="301"/>
      <c r="C54" s="301"/>
      <c r="D54" s="301"/>
      <c r="E54" s="301"/>
      <c r="F54" s="30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251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251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251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251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251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251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251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>
        <v>2700</v>
      </c>
      <c r="J62" s="117">
        <v>1700</v>
      </c>
      <c r="K62" s="116">
        <v>1700</v>
      </c>
      <c r="L62" s="251">
        <v>1599.21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>
        <v>1100</v>
      </c>
      <c r="J63" s="117">
        <v>600</v>
      </c>
      <c r="K63" s="117">
        <v>600</v>
      </c>
      <c r="L63" s="252">
        <v>600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258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248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248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248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252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247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252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259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254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252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25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25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254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254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247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252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247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254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254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254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252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254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254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254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254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25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07">
        <v>1</v>
      </c>
      <c r="B90" s="308"/>
      <c r="C90" s="308"/>
      <c r="D90" s="308"/>
      <c r="E90" s="308"/>
      <c r="F90" s="309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73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25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25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254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259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254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254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252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260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248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248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248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252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252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248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248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255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252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261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248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255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248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248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252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247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248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248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262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252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258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248">
        <f t="shared" si="10"/>
        <v>0</v>
      </c>
      <c r="M120" s="3"/>
      <c r="N120" s="3"/>
      <c r="O120" s="3"/>
      <c r="P120" s="3"/>
      <c r="Q120" s="3">
        <v>7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248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252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258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248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248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252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263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248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248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252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00">
        <v>1</v>
      </c>
      <c r="B131" s="301"/>
      <c r="C131" s="301"/>
      <c r="D131" s="301"/>
      <c r="E131" s="301"/>
      <c r="F131" s="30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74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1200</v>
      </c>
      <c r="J132" s="128">
        <f>SUM(J133+J138+J143)</f>
        <v>500</v>
      </c>
      <c r="K132" s="129">
        <f>SUM(K133+K138+K143)</f>
        <v>500</v>
      </c>
      <c r="L132" s="248">
        <f>SUM(L133+L138+L143)</f>
        <v>500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248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248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248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264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251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255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248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248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251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251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1200</v>
      </c>
      <c r="J143" s="128">
        <f aca="true" t="shared" si="15" ref="J143:L144">J144</f>
        <v>500</v>
      </c>
      <c r="K143" s="129">
        <f t="shared" si="15"/>
        <v>500</v>
      </c>
      <c r="L143" s="248">
        <f t="shared" si="15"/>
        <v>500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1200</v>
      </c>
      <c r="J144" s="150">
        <f t="shared" si="15"/>
        <v>500</v>
      </c>
      <c r="K144" s="151">
        <f t="shared" si="15"/>
        <v>500</v>
      </c>
      <c r="L144" s="263">
        <f t="shared" si="15"/>
        <v>500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1200</v>
      </c>
      <c r="J145" s="128">
        <f>SUM(J146:J147)</f>
        <v>500</v>
      </c>
      <c r="K145" s="129">
        <f>SUM(K146:K147)</f>
        <v>500</v>
      </c>
      <c r="L145" s="248">
        <f>SUM(L146:L147)</f>
        <v>500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>
        <v>1200</v>
      </c>
      <c r="J146" s="134">
        <v>500</v>
      </c>
      <c r="K146" s="134">
        <v>500</v>
      </c>
      <c r="L146" s="265">
        <v>500</v>
      </c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251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258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258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248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258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251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266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248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248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26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248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248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258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248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264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248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258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248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268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269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251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248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258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268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10">
        <v>1</v>
      </c>
      <c r="B171" s="301"/>
      <c r="C171" s="301"/>
      <c r="D171" s="301"/>
      <c r="E171" s="301"/>
      <c r="F171" s="30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252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269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249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258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248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258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248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252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258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248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261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252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261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248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248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261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252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255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248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261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252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261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248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254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252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255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248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258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261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252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252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252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261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248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258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248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00">
        <v>1</v>
      </c>
      <c r="B208" s="301"/>
      <c r="C208" s="301"/>
      <c r="D208" s="301"/>
      <c r="E208" s="301"/>
      <c r="F208" s="30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57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261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248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258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261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252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252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252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259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256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254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261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270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270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270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252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252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252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254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256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254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254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261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252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251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261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254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254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252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252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259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248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252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261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254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259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252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252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254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300">
        <v>1</v>
      </c>
      <c r="B247" s="301"/>
      <c r="C247" s="301"/>
      <c r="D247" s="301"/>
      <c r="E247" s="301"/>
      <c r="F247" s="30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73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254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261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254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254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261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254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248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261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252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248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248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248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252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252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252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252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254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259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252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252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254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248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251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261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254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254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252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252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254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254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261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254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254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261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254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248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261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252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27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254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00">
        <v>1</v>
      </c>
      <c r="B288" s="301"/>
      <c r="C288" s="301"/>
      <c r="D288" s="301"/>
      <c r="E288" s="301"/>
      <c r="F288" s="30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73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254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254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252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252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252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254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259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252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252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254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254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26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252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254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248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251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26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254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259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26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254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254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26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254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248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26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252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254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254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254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252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252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252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256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254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252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252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254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248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26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252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00">
        <v>1</v>
      </c>
      <c r="B330" s="301"/>
      <c r="C330" s="301"/>
      <c r="D330" s="301"/>
      <c r="E330" s="301"/>
      <c r="F330" s="30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73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254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259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252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252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254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259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26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254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254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26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254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254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26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2226600</v>
      </c>
      <c r="J344" s="141">
        <f>SUM(J30+J174)</f>
        <v>1312200</v>
      </c>
      <c r="K344" s="141">
        <f>SUM(K30+K174)</f>
        <v>1160200</v>
      </c>
      <c r="L344" s="272">
        <f>SUM(L30+L174)</f>
        <v>1154515.3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7.2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17" t="s">
        <v>133</v>
      </c>
      <c r="L348" s="317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 t="s">
        <v>185</v>
      </c>
      <c r="H350" s="3"/>
      <c r="I350" s="161"/>
      <c r="J350" s="3"/>
      <c r="K350" s="243" t="s">
        <v>184</v>
      </c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7.25">
      <c r="A351" s="160"/>
      <c r="B351" s="5"/>
      <c r="C351" s="5"/>
      <c r="D351" s="318" t="s">
        <v>175</v>
      </c>
      <c r="E351" s="319"/>
      <c r="F351" s="319"/>
      <c r="G351" s="319"/>
      <c r="H351" s="241"/>
      <c r="I351" s="186" t="s">
        <v>132</v>
      </c>
      <c r="J351" s="5"/>
      <c r="K351" s="317" t="s">
        <v>133</v>
      </c>
      <c r="L351" s="317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 J35:L35" name="Islaidos 2.1"/>
    <protectedRange sqref="J36:L36 I45:I52 I40:L40 J50:L50 J52:L52 J47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46 J51:L51 J53:L53 I56:L63 J48:L49 K47:L47" name="Range57"/>
    <protectedRange sqref="H26 A19:F22 H19:J22 G19:G20 G22" name="Range73"/>
    <protectedRange sqref="I223:L225" name="Range55"/>
  </protectedRanges>
  <mergeCells count="32">
    <mergeCell ref="J1:L5"/>
    <mergeCell ref="G6:K6"/>
    <mergeCell ref="A7:L7"/>
    <mergeCell ref="G8:K8"/>
    <mergeCell ref="A27:F28"/>
    <mergeCell ref="G27:G28"/>
    <mergeCell ref="H27:H28"/>
    <mergeCell ref="I27:J27"/>
    <mergeCell ref="A9:L9"/>
    <mergeCell ref="G10:K10"/>
    <mergeCell ref="G11:K11"/>
    <mergeCell ref="B13:L13"/>
    <mergeCell ref="A29:F29"/>
    <mergeCell ref="A54:F54"/>
    <mergeCell ref="A90:F90"/>
    <mergeCell ref="A131:F131"/>
    <mergeCell ref="G15:K15"/>
    <mergeCell ref="G16:K16"/>
    <mergeCell ref="A18:L18"/>
    <mergeCell ref="L27:L28"/>
    <mergeCell ref="E17:K17"/>
    <mergeCell ref="A171:F171"/>
    <mergeCell ref="A208:F208"/>
    <mergeCell ref="A247:F247"/>
    <mergeCell ref="A288:F288"/>
    <mergeCell ref="A330:F330"/>
    <mergeCell ref="K348:L348"/>
    <mergeCell ref="K27:K28"/>
    <mergeCell ref="C22:I22"/>
    <mergeCell ref="G25:H25"/>
    <mergeCell ref="D351:G351"/>
    <mergeCell ref="K351:L35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Ilona</cp:lastModifiedBy>
  <cp:lastPrinted>2014-07-07T10:04:04Z</cp:lastPrinted>
  <dcterms:created xsi:type="dcterms:W3CDTF">2004-04-07T10:43:01Z</dcterms:created>
  <dcterms:modified xsi:type="dcterms:W3CDTF">2014-07-07T10:05:08Z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